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is/Downloads/DGPD/DOC/0590/2022 0590221 PROCESOS COMERCIALES/RUBRICAS 0590221 CO/"/>
    </mc:Choice>
  </mc:AlternateContent>
  <xr:revisionPtr revIDLastSave="0" documentId="13_ncr:1_{E1655D8F-64D9-414A-8F88-5166DA961B27}" xr6:coauthVersionLast="47" xr6:coauthVersionMax="47" xr10:uidLastSave="{00000000-0000-0000-0000-000000000000}"/>
  <bookViews>
    <workbookView xWindow="0" yWindow="740" windowWidth="23260" windowHeight="12460" activeTab="1" xr2:uid="{5112202D-FD90-4255-87FA-F416D3F3055C}"/>
  </bookViews>
  <sheets>
    <sheet name="PORTADA" sheetId="2" r:id="rId1"/>
    <sheet name="OP-PLANTILL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60" i="1"/>
  <c r="C59" i="1" s="1"/>
  <c r="G66" i="1"/>
  <c r="G65" i="1"/>
  <c r="G64" i="1"/>
  <c r="G63" i="1"/>
  <c r="G62" i="1"/>
  <c r="G55" i="1"/>
  <c r="G54" i="1"/>
  <c r="G53" i="1"/>
  <c r="G49" i="1"/>
  <c r="G48" i="1"/>
  <c r="G47" i="1"/>
  <c r="G46" i="1"/>
  <c r="G38" i="1"/>
  <c r="G37" i="1"/>
  <c r="G30" i="1"/>
  <c r="G22" i="1"/>
  <c r="G21" i="1"/>
  <c r="G14" i="1"/>
  <c r="C35" i="1"/>
  <c r="C28" i="1"/>
  <c r="C19" i="1"/>
  <c r="C12" i="1"/>
  <c r="C51" i="1"/>
  <c r="AA37" i="2"/>
  <c r="Z37" i="2"/>
  <c r="Y37" i="2"/>
  <c r="X37" i="2"/>
  <c r="W37" i="2"/>
  <c r="AF37" i="2" s="1"/>
  <c r="AA36" i="2"/>
  <c r="Z36" i="2"/>
  <c r="Y36" i="2"/>
  <c r="X36" i="2"/>
  <c r="W36" i="2"/>
  <c r="AF36" i="2" s="1"/>
  <c r="AF31" i="2"/>
  <c r="AA30" i="2"/>
  <c r="Z30" i="2"/>
  <c r="Y30" i="2"/>
  <c r="AF30" i="2" s="1"/>
  <c r="X30" i="2"/>
  <c r="AC30" i="2" s="1"/>
  <c r="W30" i="2"/>
  <c r="AA29" i="2"/>
  <c r="Z29" i="2"/>
  <c r="Y29" i="2"/>
  <c r="X29" i="2"/>
  <c r="AF29" i="2" s="1"/>
  <c r="W29" i="2"/>
  <c r="AC29" i="2" s="1"/>
  <c r="AF28" i="2"/>
  <c r="AA28" i="2"/>
  <c r="Z28" i="2"/>
  <c r="Y28" i="2"/>
  <c r="AC28" i="2" s="1"/>
  <c r="X28" i="2"/>
  <c r="W28" i="2"/>
  <c r="AA22" i="2"/>
  <c r="Z22" i="2"/>
  <c r="Y22" i="2"/>
  <c r="X22" i="2"/>
  <c r="W22" i="2"/>
  <c r="AF22" i="2" s="1"/>
  <c r="AA21" i="2"/>
  <c r="Z21" i="2"/>
  <c r="Y21" i="2"/>
  <c r="AF21" i="2" s="1"/>
  <c r="X21" i="2"/>
  <c r="AC21" i="2" s="1"/>
  <c r="W21" i="2"/>
  <c r="AA20" i="2"/>
  <c r="Z20" i="2"/>
  <c r="Y20" i="2"/>
  <c r="X20" i="2"/>
  <c r="W20" i="2"/>
  <c r="AF20" i="2" s="1"/>
  <c r="AC19" i="2"/>
  <c r="AA15" i="2"/>
  <c r="Z15" i="2"/>
  <c r="Y15" i="2"/>
  <c r="X15" i="2"/>
  <c r="W15" i="2"/>
  <c r="AC15" i="2" s="1"/>
  <c r="AA14" i="2"/>
  <c r="Z14" i="2"/>
  <c r="Y14" i="2"/>
  <c r="X14" i="2"/>
  <c r="W14" i="2"/>
  <c r="AF14" i="2" s="1"/>
  <c r="AA13" i="2"/>
  <c r="Z13" i="2"/>
  <c r="Y13" i="2"/>
  <c r="AC13" i="2" s="1"/>
  <c r="X13" i="2"/>
  <c r="W13" i="2"/>
  <c r="AF13" i="2" s="1"/>
  <c r="C27" i="1" l="1"/>
  <c r="C11" i="1"/>
  <c r="C43" i="1"/>
  <c r="AC36" i="2"/>
  <c r="AF15" i="2"/>
  <c r="AF39" i="2" s="1"/>
  <c r="AC20" i="2"/>
  <c r="AC14" i="2"/>
  <c r="AC22" i="2"/>
  <c r="AC37" i="2"/>
  <c r="E24" i="2" l="1"/>
  <c r="E16" i="2"/>
  <c r="E27" i="2"/>
  <c r="E15" i="2"/>
  <c r="E17" i="2"/>
  <c r="B6" i="1"/>
  <c r="E30" i="2" l="1"/>
  <c r="E25" i="2"/>
  <c r="E26" i="2"/>
  <c r="E29" i="2"/>
  <c r="E14" i="2"/>
  <c r="E31" i="2"/>
  <c r="E21" i="2"/>
  <c r="E32" i="2"/>
  <c r="E18" i="2"/>
  <c r="E23" i="2"/>
  <c r="E34" i="2"/>
  <c r="E35" i="2"/>
  <c r="E22" i="2"/>
  <c r="E33" i="2"/>
  <c r="E20" i="2"/>
  <c r="E28" i="2"/>
  <c r="E19" i="2"/>
</calcChain>
</file>

<file path=xl/sharedStrings.xml><?xml version="1.0" encoding="utf-8"?>
<sst xmlns="http://schemas.openxmlformats.org/spreadsheetml/2006/main" count="116" uniqueCount="77">
  <si>
    <t>TRIBUNAL 1</t>
  </si>
  <si>
    <t>VOCALES</t>
  </si>
  <si>
    <t>ESPECIALIDAD 0590221</t>
  </si>
  <si>
    <t>VOCAL</t>
  </si>
  <si>
    <t>NOTAS</t>
  </si>
  <si>
    <t>PRUEBA PRÁCTICA B2</t>
  </si>
  <si>
    <t>LISTA DE OPOSITORES DEL DÍA</t>
  </si>
  <si>
    <t>CALIFICACIÓN</t>
  </si>
  <si>
    <t>COMPROBACION</t>
  </si>
  <si>
    <t>FECHA</t>
  </si>
  <si>
    <t>NIF</t>
  </si>
  <si>
    <t>APELLIDOS Y NOMBRE</t>
  </si>
  <si>
    <t>OPOSITOR 1</t>
  </si>
  <si>
    <t>OPOSITOR 2</t>
  </si>
  <si>
    <t>OPOSITOR 3</t>
  </si>
  <si>
    <t>OPOSITOR 4</t>
  </si>
  <si>
    <t>OPOSITOR 5</t>
  </si>
  <si>
    <t>OPOSITOR 6</t>
  </si>
  <si>
    <t>OPOSITOR 7</t>
  </si>
  <si>
    <t>OPOSITOR 8</t>
  </si>
  <si>
    <t>OPOSITOR 9</t>
  </si>
  <si>
    <t>OPOSITOR 10</t>
  </si>
  <si>
    <t>OPOSITOR 11</t>
  </si>
  <si>
    <t>OPOSITOR 12</t>
  </si>
  <si>
    <t>OPOSITOR 13</t>
  </si>
  <si>
    <t>OPOSITOR 14</t>
  </si>
  <si>
    <t>OPOSITOR 15</t>
  </si>
  <si>
    <t>OPOSITOR 16</t>
  </si>
  <si>
    <t>OPOSITOR 17</t>
  </si>
  <si>
    <t>OPOSITOR 18</t>
  </si>
  <si>
    <t>OPOSITOR 19</t>
  </si>
  <si>
    <t>OPOSITOR 20</t>
  </si>
  <si>
    <t>OPOSITOR 21</t>
  </si>
  <si>
    <t>OPOSITOR 22</t>
  </si>
  <si>
    <t>TOTALES</t>
  </si>
  <si>
    <t>EVALUACIÓN PARTE B</t>
  </si>
  <si>
    <t>PORTADA</t>
  </si>
  <si>
    <t>OPOSITOR/A</t>
  </si>
  <si>
    <t>PUNTUACIÓN PARTE B2</t>
  </si>
  <si>
    <t>CRITERIOS DE VALORACIÓN.</t>
  </si>
  <si>
    <t>SE PUNTÚA DE 1 A 10 CADA ÍTEM</t>
  </si>
  <si>
    <t>BLOQUES TEMÁTICOS</t>
  </si>
  <si>
    <t xml:space="preserve">BLOQUE 1. LOGÍSTICA </t>
  </si>
  <si>
    <t>EJERCICIO 1</t>
  </si>
  <si>
    <t>PUNTUACIÓN</t>
  </si>
  <si>
    <t>PORCENTAJE</t>
  </si>
  <si>
    <t>PUNTOS MAX</t>
  </si>
  <si>
    <t>NOTA 0-10</t>
  </si>
  <si>
    <t xml:space="preserve">RESPUESTA CORRECTA, </t>
  </si>
  <si>
    <t>EJERCICIO 2</t>
  </si>
  <si>
    <t>COSTES</t>
  </si>
  <si>
    <t>PRODUCTIVIDAD</t>
  </si>
  <si>
    <t xml:space="preserve">BLOQUE 2. TRANSPORTE </t>
  </si>
  <si>
    <t>RESPUESTA EN TIPO TEST</t>
  </si>
  <si>
    <t>FLETE Y TOTAL</t>
  </si>
  <si>
    <t>INDEMNIZACIÓN</t>
  </si>
  <si>
    <t xml:space="preserve">BLOQUE 3. COMERCIO </t>
  </si>
  <si>
    <t>PENALIZACIÓN 0,83</t>
  </si>
  <si>
    <t>PREGUNTA 1</t>
  </si>
  <si>
    <t>PREGUNTA 2</t>
  </si>
  <si>
    <t>PREGUNTA 3</t>
  </si>
  <si>
    <t>PREGUNTA 4</t>
  </si>
  <si>
    <t>PENALIZACIONES</t>
  </si>
  <si>
    <t>LINEAL</t>
  </si>
  <si>
    <t>COS COMENTADO</t>
  </si>
  <si>
    <t>LINEAL DESARROLLADO</t>
  </si>
  <si>
    <t xml:space="preserve">BLOQUE 4. OFIMATICA </t>
  </si>
  <si>
    <t>PENALIZACIÓN 0,66</t>
  </si>
  <si>
    <t>PREGUNTA 5</t>
  </si>
  <si>
    <t>ES POSIBLE CALIFICAR DIRECTAMENTE SOBRE EL APARTADO PUNTUACIÓN DE CADA EJERCICIO</t>
  </si>
  <si>
    <t>SE INDICAN PORCENTAJES DE LA NOTA PARA EL CASO EN QUE SEA POSIBLE DISCRIMINAR ENTRE DISTINTOS APARTADOS.</t>
  </si>
  <si>
    <t>EN TODAS LAS RESPUESTAS.</t>
  </si>
  <si>
    <t>A TENER EN CUENTA</t>
  </si>
  <si>
    <t>RESPUESTA CORRECTA, TENIENDO EN CUENTA SI PROCEDE:</t>
  </si>
  <si>
    <t>CALCULOS. RIGOR EN EL DESARROLLO. OBLIGATORIO SEGÚN EL CASO</t>
  </si>
  <si>
    <t>APORTACIONES PERSONALES</t>
  </si>
  <si>
    <t>CLARIDAD ORTOGRÁFICA, GRAMATICAL Y DISCURSIVA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</si>
</sst>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9">
    <xf numFmtId="0" fontId="0" fillId="0" borderId="0" xfId="0"/>
    <xf numFmtId="0" fontId="1" fillId="0" borderId="1" xfId="0" applyFont="1" applyBorder="1"/>
    <xf numFmtId="0" fontId="2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0" xfId="0" applyFont="1"/>
    <xf numFmtId="0" fontId="0" fillId="0" borderId="8" xfId="0" applyBorder="1"/>
    <xf numFmtId="0" fontId="0" fillId="0" borderId="9" xfId="0" applyBorder="1"/>
    <xf numFmtId="9" fontId="0" fillId="0" borderId="10" xfId="0" applyNumberFormat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2" borderId="0" xfId="1" applyFill="1" applyAlignment="1">
      <alignment horizontal="center"/>
    </xf>
    <xf numFmtId="0" fontId="5" fillId="0" borderId="0" xfId="0" applyFont="1"/>
    <xf numFmtId="2" fontId="0" fillId="0" borderId="8" xfId="0" applyNumberFormat="1" applyBorder="1"/>
    <xf numFmtId="0" fontId="7" fillId="0" borderId="0" xfId="0" applyFont="1"/>
    <xf numFmtId="0" fontId="7" fillId="4" borderId="0" xfId="0" applyFont="1" applyFill="1"/>
    <xf numFmtId="0" fontId="0" fillId="4" borderId="0" xfId="0" applyFill="1"/>
    <xf numFmtId="0" fontId="0" fillId="0" borderId="20" xfId="0" applyBorder="1"/>
    <xf numFmtId="0" fontId="0" fillId="0" borderId="8" xfId="0" applyBorder="1" applyAlignment="1">
      <alignment horizontal="center"/>
    </xf>
    <xf numFmtId="0" fontId="3" fillId="0" borderId="7" xfId="1" applyBorder="1"/>
    <xf numFmtId="49" fontId="0" fillId="5" borderId="8" xfId="0" applyNumberFormat="1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left"/>
    </xf>
    <xf numFmtId="9" fontId="0" fillId="0" borderId="8" xfId="2" applyFont="1" applyBorder="1"/>
    <xf numFmtId="9" fontId="0" fillId="0" borderId="18" xfId="2" applyFont="1" applyBorder="1"/>
    <xf numFmtId="0" fontId="0" fillId="3" borderId="8" xfId="0" applyFill="1" applyBorder="1"/>
    <xf numFmtId="9" fontId="0" fillId="0" borderId="0" xfId="0" applyNumberFormat="1"/>
    <xf numFmtId="0" fontId="0" fillId="6" borderId="15" xfId="0" applyFill="1" applyBorder="1"/>
    <xf numFmtId="0" fontId="0" fillId="0" borderId="22" xfId="0" applyBorder="1"/>
    <xf numFmtId="0" fontId="8" fillId="0" borderId="1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13" xfId="0" applyFont="1" applyBorder="1"/>
    <xf numFmtId="0" fontId="8" fillId="0" borderId="0" xfId="0" applyFont="1"/>
    <xf numFmtId="43" fontId="0" fillId="0" borderId="8" xfId="3" applyFont="1" applyBorder="1"/>
    <xf numFmtId="0" fontId="0" fillId="7" borderId="15" xfId="0" applyFill="1" applyBorder="1"/>
    <xf numFmtId="0" fontId="0" fillId="8" borderId="19" xfId="0" applyFill="1" applyBorder="1"/>
    <xf numFmtId="43" fontId="0" fillId="0" borderId="0" xfId="3" applyFont="1" applyBorder="1"/>
    <xf numFmtId="43" fontId="0" fillId="0" borderId="21" xfId="3" applyFont="1" applyBorder="1"/>
    <xf numFmtId="0" fontId="0" fillId="8" borderId="15" xfId="0" applyFill="1" applyBorder="1"/>
    <xf numFmtId="0" fontId="2" fillId="0" borderId="9" xfId="0" applyFont="1" applyBorder="1"/>
    <xf numFmtId="0" fontId="2" fillId="0" borderId="13" xfId="0" applyFont="1" applyBorder="1"/>
    <xf numFmtId="0" fontId="9" fillId="0" borderId="0" xfId="0" applyFont="1"/>
    <xf numFmtId="0" fontId="0" fillId="0" borderId="13" xfId="0" applyBorder="1" applyAlignment="1">
      <alignment horizontal="right"/>
    </xf>
    <xf numFmtId="0" fontId="10" fillId="9" borderId="8" xfId="0" applyFont="1" applyFill="1" applyBorder="1"/>
    <xf numFmtId="0" fontId="10" fillId="9" borderId="21" xfId="0" applyFont="1" applyFill="1" applyBorder="1"/>
    <xf numFmtId="0" fontId="8" fillId="0" borderId="13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13" xfId="0" applyFont="1" applyBorder="1" applyAlignment="1">
      <alignment horizontal="left"/>
    </xf>
    <xf numFmtId="0" fontId="8" fillId="0" borderId="0" xfId="0" applyFont="1" applyAlignment="1">
      <alignment horizontal="left"/>
    </xf>
    <xf numFmtId="14" fontId="0" fillId="0" borderId="2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164" fontId="4" fillId="3" borderId="7" xfId="0" applyNumberFormat="1" applyFont="1" applyFill="1" applyBorder="1" applyAlignment="1">
      <alignment horizontal="center"/>
    </xf>
  </cellXfs>
  <cellStyles count="4">
    <cellStyle name="Hipervínculo" xfId="1" builtinId="8"/>
    <cellStyle name="Millares" xfId="3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173355</xdr:colOff>
      <xdr:row>9</xdr:row>
      <xdr:rowOff>142874</xdr:rowOff>
    </xdr:from>
    <xdr:to>
      <xdr:col>13</xdr:col>
      <xdr:colOff>495300</xdr:colOff>
      <xdr:row>18</xdr:row>
      <xdr:rowOff>171450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1531CA8A-E768-4A95-B7FE-268F7F821635}"/>
            </a:ext>
          </a:extLst>
        </xdr:cNvPr>
        <xdr:cNvSpPr txBox="1"/>
      </xdr:nvSpPr>
      <xdr:spPr>
        <a:xfrm>
          <a:off x="8578215" y="1804034"/>
          <a:ext cx="6661785" cy="17583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ES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Procedimientos selectivos extraordinarios de estabilización para el ingreso mediante concurso-oposición a los cuerpos de profesores de enseñanza secundaria (0590), profesores de escuelas oficiales de idiomas (0592) y m</a:t>
          </a:r>
        </a:p>
        <a:p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Maestros (0597), convocados mediante Resolución de 19 de diciembre de 2022. </a:t>
          </a:r>
        </a:p>
        <a:p>
          <a:r>
            <a:rPr lang="es-E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Se puntuan los diferentes ejercicios de cada bloque, ponderandose de acuerdo a los criterios fijados.</a:t>
          </a:r>
        </a:p>
      </xdr:txBody>
    </xdr:sp>
    <xdr:clientData/>
  </xdr:twoCellAnchor>
  <xdr:twoCellAnchor editAs="oneCell">
    <xdr:from>
      <xdr:col>0</xdr:col>
      <xdr:colOff>133350</xdr:colOff>
      <xdr:row>0</xdr:row>
      <xdr:rowOff>171450</xdr:rowOff>
    </xdr:from>
    <xdr:to>
      <xdr:col>1</xdr:col>
      <xdr:colOff>902970</xdr:colOff>
      <xdr:row>2</xdr:row>
      <xdr:rowOff>129540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0204F5-3968-4B82-BF5E-095077CD0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"/>
          <a:ext cx="1554480" cy="3238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1545167</xdr:colOff>
      <xdr:row>8</xdr:row>
      <xdr:rowOff>179918</xdr:rowOff>
    </xdr:from>
    <xdr:to>
      <xdr:col>16</xdr:col>
      <xdr:colOff>645584</xdr:colOff>
      <xdr:row>9</xdr:row>
      <xdr:rowOff>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A2A6CB2-0803-47B5-9807-23AC494EEE48}"/>
            </a:ext>
          </a:extLst>
        </xdr:cNvPr>
        <xdr:cNvSpPr txBox="1"/>
      </xdr:nvSpPr>
      <xdr:spPr>
        <a:xfrm>
          <a:off x="14224847" y="1985858"/>
          <a:ext cx="4670637" cy="29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/>
            <a:t>OBSERVACIONES A LAS CALIFICACIONES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40466-CDA6-41D4-B512-3B347F73F6EC}">
  <dimension ref="A2:AH39"/>
  <sheetViews>
    <sheetView showGridLines="0" workbookViewId="0">
      <selection activeCell="D7" sqref="D7:G7"/>
    </sheetView>
  </sheetViews>
  <sheetFormatPr baseColWidth="10" defaultColWidth="11.5" defaultRowHeight="15" x14ac:dyDescent="0.2"/>
  <cols>
    <col min="2" max="2" width="18.83203125" customWidth="1"/>
    <col min="3" max="3" width="19.33203125" customWidth="1"/>
    <col min="4" max="4" width="44.1640625" customWidth="1"/>
    <col min="5" max="5" width="28.6640625" style="19" customWidth="1"/>
    <col min="18" max="18" width="14.33203125" hidden="1" customWidth="1"/>
    <col min="19" max="22" width="11.5" hidden="1" customWidth="1"/>
    <col min="23" max="23" width="4.5" hidden="1" customWidth="1"/>
    <col min="24" max="24" width="4.6640625" hidden="1" customWidth="1"/>
    <col min="25" max="25" width="4.33203125" hidden="1" customWidth="1"/>
    <col min="26" max="26" width="6.5" hidden="1" customWidth="1"/>
    <col min="27" max="27" width="4.6640625" hidden="1" customWidth="1"/>
    <col min="28" max="28" width="4" hidden="1" customWidth="1"/>
    <col min="29" max="29" width="12" hidden="1" customWidth="1"/>
    <col min="30" max="31" width="11" hidden="1" customWidth="1"/>
    <col min="32" max="33" width="11.5" hidden="1" customWidth="1"/>
    <col min="34" max="34" width="5.83203125" hidden="1" customWidth="1"/>
  </cols>
  <sheetData>
    <row r="2" spans="1:32" x14ac:dyDescent="0.2">
      <c r="C2" t="s">
        <v>0</v>
      </c>
      <c r="R2" t="s">
        <v>1</v>
      </c>
      <c r="T2">
        <v>1</v>
      </c>
    </row>
    <row r="3" spans="1:32" x14ac:dyDescent="0.2">
      <c r="C3" t="s">
        <v>2</v>
      </c>
      <c r="T3">
        <v>2</v>
      </c>
    </row>
    <row r="4" spans="1:32" x14ac:dyDescent="0.2">
      <c r="T4">
        <v>3</v>
      </c>
    </row>
    <row r="5" spans="1:32" x14ac:dyDescent="0.2">
      <c r="T5">
        <v>4</v>
      </c>
    </row>
    <row r="6" spans="1:32" ht="16" thickBot="1" x14ac:dyDescent="0.25">
      <c r="T6">
        <v>5</v>
      </c>
    </row>
    <row r="7" spans="1:32" ht="16" thickBot="1" x14ac:dyDescent="0.25">
      <c r="C7" s="19" t="s">
        <v>3</v>
      </c>
      <c r="D7" s="57">
        <v>1</v>
      </c>
      <c r="E7" s="58"/>
      <c r="F7" s="58"/>
      <c r="G7" s="59"/>
    </row>
    <row r="9" spans="1:32" x14ac:dyDescent="0.2">
      <c r="W9" s="60" t="s">
        <v>4</v>
      </c>
      <c r="X9" s="61"/>
      <c r="Y9" s="61"/>
      <c r="Z9" s="61"/>
      <c r="AA9" s="62"/>
    </row>
    <row r="10" spans="1:32" ht="21" x14ac:dyDescent="0.25">
      <c r="C10" s="6" t="s">
        <v>5</v>
      </c>
      <c r="W10" s="7">
        <v>10</v>
      </c>
      <c r="X10" s="7">
        <v>7.5</v>
      </c>
      <c r="Y10" s="7">
        <v>5</v>
      </c>
      <c r="Z10" s="22">
        <v>2.5</v>
      </c>
      <c r="AA10" s="7">
        <v>0</v>
      </c>
    </row>
    <row r="11" spans="1:32" x14ac:dyDescent="0.2">
      <c r="G11" s="23"/>
      <c r="R11" t="b">
        <v>1</v>
      </c>
    </row>
    <row r="12" spans="1:32" x14ac:dyDescent="0.2">
      <c r="B12" t="s">
        <v>6</v>
      </c>
      <c r="G12" s="24"/>
      <c r="H12" s="25"/>
      <c r="I12" s="25"/>
      <c r="J12" s="25"/>
      <c r="K12" s="25"/>
      <c r="L12" s="25"/>
      <c r="M12" s="25"/>
      <c r="N12" s="25"/>
      <c r="O12" s="25"/>
      <c r="AC12" t="s">
        <v>7</v>
      </c>
      <c r="AF12" t="s">
        <v>8</v>
      </c>
    </row>
    <row r="13" spans="1:32" x14ac:dyDescent="0.2">
      <c r="A13" s="26" t="s">
        <v>9</v>
      </c>
      <c r="B13" s="5"/>
      <c r="C13" s="7" t="s">
        <v>10</v>
      </c>
      <c r="D13" s="7" t="s">
        <v>11</v>
      </c>
      <c r="E13" s="27" t="s">
        <v>7</v>
      </c>
      <c r="R13" t="b">
        <v>0</v>
      </c>
      <c r="S13" t="b">
        <v>0</v>
      </c>
      <c r="T13" t="b">
        <v>0</v>
      </c>
      <c r="U13" t="b">
        <v>0</v>
      </c>
      <c r="V13" t="b">
        <v>0</v>
      </c>
      <c r="W13">
        <f>IF(R13=$R$11,1,0)</f>
        <v>0</v>
      </c>
      <c r="X13">
        <f t="shared" ref="X13:AA15" si="0">IF(S13=$R$11,1,0)</f>
        <v>0</v>
      </c>
      <c r="Y13">
        <f t="shared" si="0"/>
        <v>0</v>
      </c>
      <c r="Z13">
        <f t="shared" si="0"/>
        <v>0</v>
      </c>
      <c r="AA13">
        <f t="shared" si="0"/>
        <v>0</v>
      </c>
      <c r="AC13">
        <f>W13*W$10+X13*X$10+Y13*Y$10+Z13*Z$10</f>
        <v>0</v>
      </c>
      <c r="AF13">
        <f>IF(SUM(W13:AA13)&gt;1,1,0)</f>
        <v>0</v>
      </c>
    </row>
    <row r="14" spans="1:32" x14ac:dyDescent="0.2">
      <c r="A14" s="26"/>
      <c r="B14" s="28" t="s">
        <v>12</v>
      </c>
      <c r="C14" s="29"/>
      <c r="D14" s="30"/>
      <c r="E14" s="31" t="e">
        <f>#REF!</f>
        <v>#REF!</v>
      </c>
      <c r="R14" t="b">
        <v>0</v>
      </c>
      <c r="S14" t="b">
        <v>0</v>
      </c>
      <c r="T14" t="b">
        <v>0</v>
      </c>
      <c r="U14" t="b">
        <v>0</v>
      </c>
      <c r="V14" t="b">
        <v>0</v>
      </c>
      <c r="W14">
        <f t="shared" ref="W14:W15" si="1">IF(R14=$R$11,1,0)</f>
        <v>0</v>
      </c>
      <c r="X14">
        <f t="shared" si="0"/>
        <v>0</v>
      </c>
      <c r="Y14">
        <f t="shared" si="0"/>
        <v>0</v>
      </c>
      <c r="Z14">
        <f t="shared" si="0"/>
        <v>0</v>
      </c>
      <c r="AA14">
        <f>IF(V14=$R$11,1,0)</f>
        <v>0</v>
      </c>
      <c r="AC14">
        <f t="shared" ref="AC14:AC37" si="2">W14*W$10+X14*X$10+Y14*Y$10+Z14*Z$10</f>
        <v>0</v>
      </c>
      <c r="AF14">
        <f t="shared" ref="AF14:AF37" si="3">IF(SUM(W14:AA14)&gt;1,1,0)</f>
        <v>0</v>
      </c>
    </row>
    <row r="15" spans="1:32" x14ac:dyDescent="0.2">
      <c r="A15" s="26"/>
      <c r="B15" s="28" t="s">
        <v>13</v>
      </c>
      <c r="C15" s="32"/>
      <c r="D15" s="33"/>
      <c r="E15" s="31" t="e">
        <f>#REF!</f>
        <v>#REF!</v>
      </c>
      <c r="R15" t="b">
        <v>0</v>
      </c>
      <c r="S15" t="b">
        <v>0</v>
      </c>
      <c r="T15" t="b">
        <v>0</v>
      </c>
      <c r="U15" t="b">
        <v>0</v>
      </c>
      <c r="V15" t="b">
        <v>0</v>
      </c>
      <c r="W15">
        <f t="shared" si="1"/>
        <v>0</v>
      </c>
      <c r="X15">
        <f t="shared" si="0"/>
        <v>0</v>
      </c>
      <c r="Y15">
        <f t="shared" si="0"/>
        <v>0</v>
      </c>
      <c r="Z15">
        <f t="shared" si="0"/>
        <v>0</v>
      </c>
      <c r="AA15">
        <f>IF(V15=$R$11,1,0)</f>
        <v>0</v>
      </c>
      <c r="AC15">
        <f t="shared" si="2"/>
        <v>0</v>
      </c>
      <c r="AF15">
        <f t="shared" si="3"/>
        <v>0</v>
      </c>
    </row>
    <row r="16" spans="1:32" x14ac:dyDescent="0.2">
      <c r="A16" s="26"/>
      <c r="B16" s="28" t="s">
        <v>14</v>
      </c>
      <c r="C16" s="29"/>
      <c r="D16" s="30"/>
      <c r="E16" s="31" t="e">
        <f>#REF!</f>
        <v>#REF!</v>
      </c>
    </row>
    <row r="17" spans="1:32" x14ac:dyDescent="0.2">
      <c r="A17" s="26"/>
      <c r="B17" s="28" t="s">
        <v>15</v>
      </c>
      <c r="C17" s="32"/>
      <c r="D17" s="33"/>
      <c r="E17" s="31" t="e">
        <f>#REF!</f>
        <v>#REF!</v>
      </c>
    </row>
    <row r="18" spans="1:32" x14ac:dyDescent="0.2">
      <c r="A18" s="26"/>
      <c r="B18" s="28" t="s">
        <v>16</v>
      </c>
      <c r="C18" s="29"/>
      <c r="D18" s="30"/>
      <c r="E18" s="31" t="e">
        <f>#REF!</f>
        <v>#REF!</v>
      </c>
    </row>
    <row r="19" spans="1:32" x14ac:dyDescent="0.2">
      <c r="A19" s="26"/>
      <c r="B19" s="28" t="s">
        <v>17</v>
      </c>
      <c r="C19" s="32"/>
      <c r="D19" s="33"/>
      <c r="E19" s="31" t="e">
        <f>#REF!</f>
        <v>#REF!</v>
      </c>
      <c r="AC19">
        <f t="shared" si="2"/>
        <v>0</v>
      </c>
    </row>
    <row r="20" spans="1:32" x14ac:dyDescent="0.2">
      <c r="A20" s="26"/>
      <c r="B20" s="28" t="s">
        <v>18</v>
      </c>
      <c r="C20" s="32"/>
      <c r="D20" s="33"/>
      <c r="E20" s="31" t="e">
        <f>#REF!</f>
        <v>#REF!</v>
      </c>
      <c r="R20" t="b">
        <v>0</v>
      </c>
      <c r="S20" t="b">
        <v>0</v>
      </c>
      <c r="T20" t="b">
        <v>0</v>
      </c>
      <c r="U20" t="b">
        <v>0</v>
      </c>
      <c r="W20">
        <f t="shared" ref="W20:Z22" si="4">IF(R20=$R$11,1,0)</f>
        <v>0</v>
      </c>
      <c r="X20">
        <f t="shared" si="4"/>
        <v>0</v>
      </c>
      <c r="Y20">
        <f t="shared" si="4"/>
        <v>0</v>
      </c>
      <c r="Z20">
        <f t="shared" si="4"/>
        <v>0</v>
      </c>
      <c r="AA20">
        <f>IF(V20=$R$11,1,0)</f>
        <v>0</v>
      </c>
      <c r="AC20">
        <f t="shared" si="2"/>
        <v>0</v>
      </c>
      <c r="AF20">
        <f t="shared" si="3"/>
        <v>0</v>
      </c>
    </row>
    <row r="21" spans="1:32" x14ac:dyDescent="0.2">
      <c r="A21" s="26"/>
      <c r="B21" s="28" t="s">
        <v>19</v>
      </c>
      <c r="C21" s="29"/>
      <c r="D21" s="30"/>
      <c r="E21" s="31" t="e">
        <f>#REF!</f>
        <v>#REF!</v>
      </c>
      <c r="R21" t="b">
        <v>0</v>
      </c>
      <c r="S21" t="b">
        <v>0</v>
      </c>
      <c r="T21" t="b">
        <v>0</v>
      </c>
      <c r="U21" t="b">
        <v>0</v>
      </c>
      <c r="W21">
        <f t="shared" si="4"/>
        <v>0</v>
      </c>
      <c r="X21">
        <f t="shared" si="4"/>
        <v>0</v>
      </c>
      <c r="Y21">
        <f t="shared" si="4"/>
        <v>0</v>
      </c>
      <c r="Z21">
        <f t="shared" si="4"/>
        <v>0</v>
      </c>
      <c r="AA21">
        <f>IF(V21=$R$11,1,0)</f>
        <v>0</v>
      </c>
      <c r="AC21">
        <f t="shared" si="2"/>
        <v>0</v>
      </c>
      <c r="AF21">
        <f t="shared" si="3"/>
        <v>0</v>
      </c>
    </row>
    <row r="22" spans="1:32" x14ac:dyDescent="0.2">
      <c r="A22" s="26"/>
      <c r="B22" s="28" t="s">
        <v>20</v>
      </c>
      <c r="C22" s="29"/>
      <c r="D22" s="30"/>
      <c r="E22" s="31" t="e">
        <f>#REF!</f>
        <v>#REF!</v>
      </c>
      <c r="R22" t="b">
        <v>0</v>
      </c>
      <c r="S22" t="b">
        <v>0</v>
      </c>
      <c r="T22" t="b">
        <v>0</v>
      </c>
      <c r="U22" t="b">
        <v>0</v>
      </c>
      <c r="W22">
        <f t="shared" si="4"/>
        <v>0</v>
      </c>
      <c r="X22">
        <f t="shared" si="4"/>
        <v>0</v>
      </c>
      <c r="Y22">
        <f t="shared" si="4"/>
        <v>0</v>
      </c>
      <c r="Z22">
        <f t="shared" si="4"/>
        <v>0</v>
      </c>
      <c r="AA22">
        <f>IF(V22=$R$11,1,0)</f>
        <v>0</v>
      </c>
      <c r="AC22">
        <f t="shared" si="2"/>
        <v>0</v>
      </c>
      <c r="AF22">
        <f t="shared" si="3"/>
        <v>0</v>
      </c>
    </row>
    <row r="23" spans="1:32" x14ac:dyDescent="0.2">
      <c r="A23" s="26"/>
      <c r="B23" s="28" t="s">
        <v>21</v>
      </c>
      <c r="C23" s="32"/>
      <c r="D23" s="33"/>
      <c r="E23" s="31" t="e">
        <f>#REF!</f>
        <v>#REF!</v>
      </c>
    </row>
    <row r="24" spans="1:32" x14ac:dyDescent="0.2">
      <c r="A24" s="26"/>
      <c r="B24" s="28" t="s">
        <v>22</v>
      </c>
      <c r="C24" s="32"/>
      <c r="D24" s="33"/>
      <c r="E24" s="31" t="e">
        <f>#REF!</f>
        <v>#REF!</v>
      </c>
    </row>
    <row r="25" spans="1:32" x14ac:dyDescent="0.2">
      <c r="A25" s="26"/>
      <c r="B25" s="28" t="s">
        <v>23</v>
      </c>
      <c r="C25" s="29"/>
      <c r="D25" s="30"/>
      <c r="E25" s="31" t="e">
        <f>#REF!</f>
        <v>#REF!</v>
      </c>
    </row>
    <row r="26" spans="1:32" x14ac:dyDescent="0.2">
      <c r="A26" s="26"/>
      <c r="B26" s="28" t="s">
        <v>24</v>
      </c>
      <c r="C26" s="32"/>
      <c r="D26" s="33"/>
      <c r="E26" s="31" t="e">
        <f>#REF!</f>
        <v>#REF!</v>
      </c>
    </row>
    <row r="27" spans="1:32" x14ac:dyDescent="0.2">
      <c r="A27" s="26"/>
      <c r="B27" s="28" t="s">
        <v>25</v>
      </c>
      <c r="C27" s="29"/>
      <c r="D27" s="30"/>
      <c r="E27" s="31" t="e">
        <f>#REF!</f>
        <v>#REF!</v>
      </c>
    </row>
    <row r="28" spans="1:32" x14ac:dyDescent="0.2">
      <c r="A28" s="26"/>
      <c r="B28" s="28" t="s">
        <v>26</v>
      </c>
      <c r="C28" s="29"/>
      <c r="D28" s="30"/>
      <c r="E28" s="31" t="e">
        <f>#REF!</f>
        <v>#REF!</v>
      </c>
      <c r="R28" t="b">
        <v>0</v>
      </c>
      <c r="S28" t="b">
        <v>0</v>
      </c>
      <c r="T28" t="b">
        <v>0</v>
      </c>
      <c r="U28" t="b">
        <v>0</v>
      </c>
      <c r="W28">
        <f t="shared" ref="W28:Z30" si="5">IF(R28=$R$11,1,0)</f>
        <v>0</v>
      </c>
      <c r="X28">
        <f t="shared" si="5"/>
        <v>0</v>
      </c>
      <c r="Y28">
        <f t="shared" si="5"/>
        <v>0</v>
      </c>
      <c r="Z28">
        <f t="shared" si="5"/>
        <v>0</v>
      </c>
      <c r="AA28">
        <f>IF(V28=$R$11,1,0)</f>
        <v>0</v>
      </c>
      <c r="AC28">
        <f t="shared" si="2"/>
        <v>0</v>
      </c>
      <c r="AF28">
        <f t="shared" si="3"/>
        <v>0</v>
      </c>
    </row>
    <row r="29" spans="1:32" x14ac:dyDescent="0.2">
      <c r="A29" s="26"/>
      <c r="B29" s="28" t="s">
        <v>27</v>
      </c>
      <c r="C29" s="32"/>
      <c r="D29" s="33"/>
      <c r="E29" s="31" t="e">
        <f>#REF!</f>
        <v>#REF!</v>
      </c>
      <c r="R29" t="b">
        <v>1</v>
      </c>
      <c r="T29" t="b">
        <v>0</v>
      </c>
      <c r="V29" t="b">
        <v>0</v>
      </c>
      <c r="W29">
        <f t="shared" si="5"/>
        <v>1</v>
      </c>
      <c r="X29">
        <f t="shared" si="5"/>
        <v>0</v>
      </c>
      <c r="Y29">
        <f t="shared" si="5"/>
        <v>0</v>
      </c>
      <c r="Z29">
        <f t="shared" si="5"/>
        <v>0</v>
      </c>
      <c r="AA29">
        <f>IF(V29=$R$11,1,0)</f>
        <v>0</v>
      </c>
      <c r="AC29">
        <f t="shared" si="2"/>
        <v>10</v>
      </c>
      <c r="AF29">
        <f t="shared" si="3"/>
        <v>0</v>
      </c>
    </row>
    <row r="30" spans="1:32" x14ac:dyDescent="0.2">
      <c r="A30" s="26"/>
      <c r="B30" s="28" t="s">
        <v>28</v>
      </c>
      <c r="C30" s="32"/>
      <c r="D30" s="33"/>
      <c r="E30" s="31" t="e">
        <f>#REF!</f>
        <v>#REF!</v>
      </c>
      <c r="R30" t="b">
        <v>0</v>
      </c>
      <c r="T30" t="b">
        <v>0</v>
      </c>
      <c r="U30" t="b">
        <v>0</v>
      </c>
      <c r="V30" t="b">
        <v>0</v>
      </c>
      <c r="W30">
        <f t="shared" si="5"/>
        <v>0</v>
      </c>
      <c r="X30">
        <f t="shared" si="5"/>
        <v>0</v>
      </c>
      <c r="Y30">
        <f t="shared" si="5"/>
        <v>0</v>
      </c>
      <c r="Z30">
        <f t="shared" si="5"/>
        <v>0</v>
      </c>
      <c r="AA30">
        <f>IF(V30=$R$11,1,0)</f>
        <v>0</v>
      </c>
      <c r="AC30">
        <f t="shared" si="2"/>
        <v>0</v>
      </c>
      <c r="AF30">
        <f t="shared" si="3"/>
        <v>0</v>
      </c>
    </row>
    <row r="31" spans="1:32" x14ac:dyDescent="0.2">
      <c r="A31" s="26"/>
      <c r="B31" s="28" t="s">
        <v>29</v>
      </c>
      <c r="C31" s="29"/>
      <c r="D31" s="30"/>
      <c r="E31" s="31" t="e">
        <f>#REF!</f>
        <v>#REF!</v>
      </c>
      <c r="AF31">
        <f t="shared" si="3"/>
        <v>0</v>
      </c>
    </row>
    <row r="32" spans="1:32" x14ac:dyDescent="0.2">
      <c r="A32" s="26"/>
      <c r="B32" s="28" t="s">
        <v>30</v>
      </c>
      <c r="C32" s="29"/>
      <c r="D32" s="30"/>
      <c r="E32" s="31" t="e">
        <f>#REF!</f>
        <v>#REF!</v>
      </c>
    </row>
    <row r="33" spans="1:32" x14ac:dyDescent="0.2">
      <c r="A33" s="26"/>
      <c r="B33" s="28" t="s">
        <v>31</v>
      </c>
      <c r="C33" s="29"/>
      <c r="D33" s="30"/>
      <c r="E33" s="31" t="e">
        <f>#REF!</f>
        <v>#REF!</v>
      </c>
    </row>
    <row r="34" spans="1:32" x14ac:dyDescent="0.2">
      <c r="A34" s="26"/>
      <c r="B34" s="28" t="s">
        <v>32</v>
      </c>
      <c r="C34" s="32"/>
      <c r="D34" s="33"/>
      <c r="E34" s="31" t="e">
        <f>#REF!</f>
        <v>#REF!</v>
      </c>
    </row>
    <row r="35" spans="1:32" x14ac:dyDescent="0.2">
      <c r="A35" s="26"/>
      <c r="B35" s="28" t="s">
        <v>33</v>
      </c>
      <c r="C35" s="29"/>
      <c r="D35" s="30"/>
      <c r="E35" s="31" t="e">
        <f>#REF!</f>
        <v>#REF!</v>
      </c>
    </row>
    <row r="36" spans="1:32" x14ac:dyDescent="0.2">
      <c r="R36" t="b">
        <v>1</v>
      </c>
      <c r="T36" t="b">
        <v>0</v>
      </c>
      <c r="U36" t="b">
        <v>0</v>
      </c>
      <c r="V36" t="b">
        <v>0</v>
      </c>
      <c r="W36">
        <f t="shared" ref="W36:Z37" si="6">IF(R36=$R$11,1,0)</f>
        <v>1</v>
      </c>
      <c r="X36">
        <f t="shared" si="6"/>
        <v>0</v>
      </c>
      <c r="Y36">
        <f t="shared" si="6"/>
        <v>0</v>
      </c>
      <c r="Z36">
        <f t="shared" si="6"/>
        <v>0</v>
      </c>
      <c r="AA36">
        <f>IF(V36=$R$11,1,0)</f>
        <v>0</v>
      </c>
      <c r="AC36">
        <f t="shared" si="2"/>
        <v>10</v>
      </c>
      <c r="AF36">
        <f t="shared" si="3"/>
        <v>0</v>
      </c>
    </row>
    <row r="37" spans="1:32" x14ac:dyDescent="0.2">
      <c r="R37" t="b">
        <v>0</v>
      </c>
      <c r="T37" t="b">
        <v>0</v>
      </c>
      <c r="U37" t="b">
        <v>0</v>
      </c>
      <c r="V37" t="b">
        <v>0</v>
      </c>
      <c r="W37">
        <f t="shared" si="6"/>
        <v>0</v>
      </c>
      <c r="X37">
        <f t="shared" si="6"/>
        <v>0</v>
      </c>
      <c r="Y37">
        <f t="shared" si="6"/>
        <v>0</v>
      </c>
      <c r="Z37">
        <f t="shared" si="6"/>
        <v>0</v>
      </c>
      <c r="AA37">
        <f>IF(V37=$R$11,1,0)</f>
        <v>0</v>
      </c>
      <c r="AC37">
        <f t="shared" si="2"/>
        <v>0</v>
      </c>
      <c r="AF37">
        <f t="shared" si="3"/>
        <v>0</v>
      </c>
    </row>
    <row r="39" spans="1:32" x14ac:dyDescent="0.2">
      <c r="Z39" t="s">
        <v>34</v>
      </c>
      <c r="AF39">
        <f>SUM(AF13:AF38)</f>
        <v>0</v>
      </c>
    </row>
  </sheetData>
  <mergeCells count="2">
    <mergeCell ref="D7:G7"/>
    <mergeCell ref="W9:AA9"/>
  </mergeCells>
  <dataValidations count="1">
    <dataValidation type="list" allowBlank="1" showInputMessage="1" showErrorMessage="1" sqref="D7" xr:uid="{4461630F-01E0-473B-A180-BD330E68DE74}">
      <formula1>$T$2:$T$6</formula1>
    </dataValidation>
  </dataValidations>
  <hyperlinks>
    <hyperlink ref="B14" location="'OP (1)'!A1" display="OPOSITOR 1" xr:uid="{4D7CAC3F-29C9-449E-8492-894E60FF3AD1}"/>
    <hyperlink ref="B15:B35" location="'OP. 1'!A1" display="OPOSITOR 1" xr:uid="{2CE9E507-B865-42A9-AB09-87CE31D0DFB5}"/>
    <hyperlink ref="B15" location="'OP (2)'!A1" display="OPOSITOR 2" xr:uid="{2E2E8978-1167-4D84-93A0-37565DB452C9}"/>
    <hyperlink ref="B16" location="'OP (3)'!A1" display="OPOSITOR 3" xr:uid="{481DEF1E-6765-4554-9CBF-AD1EB96E7ABF}"/>
    <hyperlink ref="B17" location="'OP (4)'!A1" display="OPOSITOR 4" xr:uid="{6E67CC57-D71D-434D-914B-4D448F832503}"/>
    <hyperlink ref="B18" location="'OP (5)'!A1" display="OPOSITOR 5" xr:uid="{2779EE09-A795-4025-9879-3B7F3D789BE0}"/>
    <hyperlink ref="B19" location="'OP (6)'!A1" display="OPOSITOR 6" xr:uid="{097AE3D9-E6CC-4098-B162-B6C305B4D04C}"/>
    <hyperlink ref="B20" location="'OP (7)'!A1" display="OPOSITOR 7" xr:uid="{91DB4D5E-0BBC-4CBC-A7F4-EDFE4BE4B394}"/>
    <hyperlink ref="B21" location="'OP (8)'!A1" display="OPOSITOR 8" xr:uid="{5FC1B987-662C-481D-9803-E27E1A049621}"/>
    <hyperlink ref="B22" location="'OP (9)'!A1" display="OPOSITOR 9" xr:uid="{8F5A7463-CE02-490B-B51C-6185065FF566}"/>
    <hyperlink ref="B23" location="'OP (10)'!A1" display="OPOSITOR 10" xr:uid="{E8838539-646C-41F9-ADB7-B546EF559C74}"/>
    <hyperlink ref="B24" location="'OP (11)'!A1" display="OPOSITOR 11" xr:uid="{E0C1388D-6FC2-4E0C-9BB3-4698A58B1638}"/>
    <hyperlink ref="B25" location="'OP (13)'!A1" display="OPOSITOR 12" xr:uid="{F7162778-ED70-4B73-92E0-656CD77E8076}"/>
    <hyperlink ref="B26" location="'OP13'!A1" display="OPOSITOR 13" xr:uid="{DD0CA93E-3A70-4AC5-87F1-EE7D45B3D104}"/>
    <hyperlink ref="B27" location="'OP (14)'!A1" display="OPOSITOR 14" xr:uid="{8F0E569E-EC75-4188-8E3D-2FBC9619AFC9}"/>
    <hyperlink ref="B28" location="'OP (15)'!A1" display="OPOSITOR 15" xr:uid="{70FAC899-084F-4267-BF02-07B7861193D3}"/>
    <hyperlink ref="B29" location="'OP (16)'!A1" display="OPOSITOR 16" xr:uid="{D9734217-AC7D-4E5E-BDE3-46F920D67BBE}"/>
    <hyperlink ref="B30" location="'OP (18)'!A1" display="OPOSITOR 17" xr:uid="{AC275582-B047-4738-B41E-50C320462EB1}"/>
    <hyperlink ref="B31" location="'OP18'!A1" display="OPOSITOR 18" xr:uid="{BEB0A381-BA0E-43A6-9491-603FA0F07E24}"/>
    <hyperlink ref="B32" location="'OP (19)'!A1" display="OPOSITOR 19" xr:uid="{D4849CC1-6820-4C85-992F-4F0CC8C2F255}"/>
    <hyperlink ref="B33" location="'OP (21)'!A1" display="OPOSITOR 20" xr:uid="{2FC0D04C-FECD-4A21-AAA8-67712F23E5FC}"/>
    <hyperlink ref="B34" location="'OP21'!A1" display="OPOSITOR 21" xr:uid="{F1CC08A2-A382-44FE-98AD-E6A0C4AEBC73}"/>
    <hyperlink ref="B35" location="'OP (22)'!A1" display="OPOSITOR 22" xr:uid="{EE5E3CC2-B759-46F5-B073-90C4E316FF88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D529A-14C5-4EAD-969C-2CB6983A7BA7}">
  <sheetPr>
    <pageSetUpPr fitToPage="1"/>
  </sheetPr>
  <dimension ref="A1:AA75"/>
  <sheetViews>
    <sheetView showGridLines="0" tabSelected="1" workbookViewId="0">
      <selection activeCell="B5" sqref="B5"/>
    </sheetView>
  </sheetViews>
  <sheetFormatPr baseColWidth="10" defaultColWidth="11.5" defaultRowHeight="15" x14ac:dyDescent="0.2"/>
  <cols>
    <col min="1" max="1" width="30.33203125" bestFit="1" customWidth="1"/>
    <col min="2" max="2" width="13" customWidth="1"/>
    <col min="5" max="5" width="12.6640625" bestFit="1" customWidth="1"/>
    <col min="7" max="7" width="18.1640625" customWidth="1"/>
  </cols>
  <sheetData>
    <row r="1" spans="1:27" ht="16" thickBot="1" x14ac:dyDescent="0.25"/>
    <row r="2" spans="1:27" ht="16" thickBot="1" x14ac:dyDescent="0.25">
      <c r="A2" s="1" t="s">
        <v>35</v>
      </c>
      <c r="C2" t="s">
        <v>9</v>
      </c>
      <c r="D2" s="65"/>
      <c r="E2" s="66"/>
      <c r="F2" s="18"/>
      <c r="G2" s="19" t="s">
        <v>3</v>
      </c>
      <c r="H2" s="57">
        <v>1</v>
      </c>
      <c r="I2" s="58"/>
      <c r="J2" s="58"/>
      <c r="K2" s="59"/>
      <c r="M2" s="20" t="s">
        <v>36</v>
      </c>
      <c r="R2" t="s">
        <v>1</v>
      </c>
      <c r="T2">
        <v>1</v>
      </c>
    </row>
    <row r="3" spans="1:27" ht="14.25" customHeight="1" x14ac:dyDescent="0.2">
      <c r="T3">
        <v>2</v>
      </c>
    </row>
    <row r="4" spans="1:27" ht="24" customHeight="1" x14ac:dyDescent="0.25">
      <c r="A4" s="2" t="s">
        <v>37</v>
      </c>
      <c r="B4" s="3"/>
      <c r="C4" s="4"/>
      <c r="D4" s="4"/>
      <c r="E4" s="4"/>
      <c r="F4" s="4"/>
      <c r="G4" s="4"/>
      <c r="H4" s="4"/>
      <c r="I4" s="4"/>
      <c r="J4" s="4"/>
      <c r="K4" s="5"/>
      <c r="T4">
        <v>3</v>
      </c>
    </row>
    <row r="5" spans="1:27" ht="21.5" customHeight="1" x14ac:dyDescent="0.25">
      <c r="A5" s="2" t="s">
        <v>10</v>
      </c>
      <c r="B5" s="3"/>
      <c r="C5" s="4"/>
      <c r="D5" s="4"/>
      <c r="E5" s="4"/>
      <c r="F5" s="4"/>
      <c r="G5" s="5"/>
      <c r="T5">
        <v>4</v>
      </c>
    </row>
    <row r="6" spans="1:27" ht="20.5" customHeight="1" x14ac:dyDescent="0.25">
      <c r="A6" s="2" t="s">
        <v>38</v>
      </c>
      <c r="B6" s="67">
        <f>TRUNC(C11*B11+C27*B27+C43*B43+C59*B59,4)</f>
        <v>0</v>
      </c>
      <c r="C6" s="68"/>
      <c r="D6" s="21"/>
      <c r="T6">
        <v>5</v>
      </c>
    </row>
    <row r="8" spans="1:27" ht="19" x14ac:dyDescent="0.25">
      <c r="A8" s="2" t="s">
        <v>39</v>
      </c>
      <c r="H8" s="41"/>
      <c r="I8" s="41"/>
      <c r="J8" s="41"/>
    </row>
    <row r="9" spans="1:27" x14ac:dyDescent="0.2">
      <c r="A9" t="s">
        <v>40</v>
      </c>
      <c r="H9" s="41"/>
      <c r="I9" s="41"/>
      <c r="J9" s="41"/>
      <c r="W9" s="60" t="s">
        <v>4</v>
      </c>
      <c r="X9" s="61"/>
      <c r="Y9" s="61"/>
      <c r="Z9" s="61"/>
      <c r="AA9" s="62"/>
    </row>
    <row r="10" spans="1:27" ht="16" thickBot="1" x14ac:dyDescent="0.25">
      <c r="A10" t="s">
        <v>41</v>
      </c>
      <c r="H10" s="43"/>
      <c r="I10" s="43"/>
      <c r="J10" s="43"/>
      <c r="K10" s="37"/>
    </row>
    <row r="11" spans="1:27" ht="19" x14ac:dyDescent="0.25">
      <c r="A11" s="50" t="s">
        <v>42</v>
      </c>
      <c r="B11" s="9">
        <v>0.25</v>
      </c>
      <c r="C11" s="36">
        <f>C12*E12+C19*E19</f>
        <v>0</v>
      </c>
      <c r="D11" s="10"/>
      <c r="E11" s="10"/>
      <c r="F11" s="11"/>
      <c r="H11" s="43"/>
      <c r="I11" s="43"/>
      <c r="J11" s="43"/>
    </row>
    <row r="12" spans="1:27" ht="19" x14ac:dyDescent="0.25">
      <c r="A12" s="51" t="s">
        <v>43</v>
      </c>
      <c r="B12" t="s">
        <v>44</v>
      </c>
      <c r="C12" s="7">
        <f>F14</f>
        <v>0</v>
      </c>
      <c r="D12" t="s">
        <v>45</v>
      </c>
      <c r="E12" s="34">
        <v>0.8</v>
      </c>
      <c r="F12" s="13"/>
    </row>
    <row r="13" spans="1:27" x14ac:dyDescent="0.2">
      <c r="A13" s="12"/>
      <c r="E13" t="s">
        <v>46</v>
      </c>
      <c r="F13" s="13" t="s">
        <v>47</v>
      </c>
    </row>
    <row r="14" spans="1:27" x14ac:dyDescent="0.2">
      <c r="A14" s="63" t="s">
        <v>48</v>
      </c>
      <c r="B14" s="64"/>
      <c r="C14" s="64"/>
      <c r="D14" s="64"/>
      <c r="E14" s="44">
        <v>10</v>
      </c>
      <c r="F14" s="38"/>
      <c r="G14" s="52" t="str">
        <f>IF(F14&gt;E14,"ERROR EN LA NOTA","")</f>
        <v/>
      </c>
    </row>
    <row r="15" spans="1:27" x14ac:dyDescent="0.2">
      <c r="A15" s="63"/>
      <c r="B15" s="64"/>
      <c r="C15" s="64"/>
      <c r="D15" s="64"/>
      <c r="E15" s="34"/>
      <c r="F15" s="49"/>
    </row>
    <row r="16" spans="1:27" x14ac:dyDescent="0.2">
      <c r="A16" s="42"/>
      <c r="B16" s="43"/>
      <c r="C16" s="43"/>
      <c r="D16" s="43"/>
      <c r="E16" s="34"/>
      <c r="F16" s="49"/>
      <c r="L16" s="37"/>
      <c r="M16" s="37"/>
      <c r="N16" s="37"/>
      <c r="O16" s="37"/>
      <c r="P16" s="37"/>
      <c r="Q16" s="37"/>
      <c r="R16" s="37"/>
    </row>
    <row r="17" spans="1:7" x14ac:dyDescent="0.2">
      <c r="A17" s="42"/>
      <c r="B17" s="43"/>
      <c r="C17" s="43"/>
      <c r="D17" s="43"/>
      <c r="E17" s="34"/>
      <c r="F17" s="14"/>
    </row>
    <row r="18" spans="1:7" x14ac:dyDescent="0.2">
      <c r="A18" s="12"/>
      <c r="F18" s="13"/>
    </row>
    <row r="19" spans="1:7" ht="19" x14ac:dyDescent="0.25">
      <c r="A19" s="51" t="s">
        <v>49</v>
      </c>
      <c r="B19" t="s">
        <v>44</v>
      </c>
      <c r="C19" s="7">
        <f>F21+F22</f>
        <v>0</v>
      </c>
      <c r="D19" t="s">
        <v>45</v>
      </c>
      <c r="E19" s="34">
        <v>0.2</v>
      </c>
      <c r="F19" s="13"/>
    </row>
    <row r="20" spans="1:7" x14ac:dyDescent="0.2">
      <c r="A20" s="12"/>
      <c r="E20" t="s">
        <v>46</v>
      </c>
      <c r="F20" s="13" t="s">
        <v>47</v>
      </c>
    </row>
    <row r="21" spans="1:7" x14ac:dyDescent="0.2">
      <c r="A21" s="63" t="s">
        <v>50</v>
      </c>
      <c r="B21" s="64"/>
      <c r="C21" s="64"/>
      <c r="D21" s="64"/>
      <c r="E21" s="44">
        <v>5</v>
      </c>
      <c r="F21" s="38"/>
      <c r="G21" s="52" t="str">
        <f t="shared" ref="G21:G22" si="0">IF(F21&gt;E21,"ERROR EN LA NOTA","")</f>
        <v/>
      </c>
    </row>
    <row r="22" spans="1:7" x14ac:dyDescent="0.2">
      <c r="A22" s="63" t="s">
        <v>51</v>
      </c>
      <c r="B22" s="64"/>
      <c r="C22" s="64"/>
      <c r="D22" s="64"/>
      <c r="E22" s="44">
        <v>5</v>
      </c>
      <c r="F22" s="38"/>
      <c r="G22" s="52" t="str">
        <f t="shared" si="0"/>
        <v/>
      </c>
    </row>
    <row r="23" spans="1:7" x14ac:dyDescent="0.2">
      <c r="A23" s="42"/>
      <c r="B23" s="43"/>
      <c r="C23" s="43"/>
      <c r="D23" s="43"/>
      <c r="E23" s="34"/>
      <c r="F23" s="14"/>
    </row>
    <row r="24" spans="1:7" ht="16" thickBot="1" x14ac:dyDescent="0.25">
      <c r="A24" s="42"/>
      <c r="B24" s="43"/>
      <c r="C24" s="43"/>
      <c r="D24" s="43"/>
      <c r="E24" s="35"/>
      <c r="F24" s="17"/>
    </row>
    <row r="26" spans="1:7" ht="16" thickBot="1" x14ac:dyDescent="0.25"/>
    <row r="27" spans="1:7" ht="19" x14ac:dyDescent="0.25">
      <c r="A27" s="50" t="s">
        <v>52</v>
      </c>
      <c r="B27" s="9">
        <v>0.25</v>
      </c>
      <c r="C27" s="36">
        <f>C28*E28+C35*E35</f>
        <v>0</v>
      </c>
      <c r="D27" s="10"/>
      <c r="E27" s="10"/>
      <c r="F27" s="11"/>
    </row>
    <row r="28" spans="1:7" ht="19" x14ac:dyDescent="0.25">
      <c r="A28" s="51" t="s">
        <v>43</v>
      </c>
      <c r="B28" t="s">
        <v>44</v>
      </c>
      <c r="C28" s="7">
        <f>F30</f>
        <v>0</v>
      </c>
      <c r="D28" t="s">
        <v>45</v>
      </c>
      <c r="E28" s="34">
        <v>0.2</v>
      </c>
      <c r="F28" s="13"/>
    </row>
    <row r="29" spans="1:7" x14ac:dyDescent="0.2">
      <c r="A29" s="12"/>
      <c r="E29" t="s">
        <v>46</v>
      </c>
      <c r="F29" s="13" t="s">
        <v>47</v>
      </c>
    </row>
    <row r="30" spans="1:7" x14ac:dyDescent="0.2">
      <c r="A30" s="63" t="s">
        <v>53</v>
      </c>
      <c r="B30" s="64"/>
      <c r="C30" s="64"/>
      <c r="D30" s="64"/>
      <c r="E30" s="44">
        <v>10</v>
      </c>
      <c r="F30" s="38"/>
      <c r="G30" s="52" t="str">
        <f>IF(F30&gt;E30,"ERROR EN LA NOTA","")</f>
        <v/>
      </c>
    </row>
    <row r="31" spans="1:7" x14ac:dyDescent="0.2">
      <c r="A31" s="63"/>
      <c r="B31" s="64"/>
      <c r="C31" s="64"/>
      <c r="D31" s="64"/>
      <c r="E31" s="34"/>
      <c r="F31" s="14"/>
    </row>
    <row r="32" spans="1:7" x14ac:dyDescent="0.2">
      <c r="A32" s="42"/>
      <c r="B32" s="43"/>
      <c r="C32" s="43"/>
      <c r="D32" s="43"/>
      <c r="E32" s="34"/>
      <c r="F32" s="14"/>
    </row>
    <row r="33" spans="1:7" x14ac:dyDescent="0.2">
      <c r="A33" s="42"/>
      <c r="B33" s="43"/>
      <c r="C33" s="43"/>
      <c r="D33" s="43"/>
      <c r="E33" s="34"/>
      <c r="F33" s="14"/>
    </row>
    <row r="34" spans="1:7" x14ac:dyDescent="0.2">
      <c r="A34" s="12"/>
      <c r="F34" s="13"/>
    </row>
    <row r="35" spans="1:7" ht="19" x14ac:dyDescent="0.25">
      <c r="A35" s="51" t="s">
        <v>49</v>
      </c>
      <c r="B35" t="s">
        <v>44</v>
      </c>
      <c r="C35" s="7">
        <f>F37+F38</f>
        <v>0</v>
      </c>
      <c r="D35" t="s">
        <v>45</v>
      </c>
      <c r="E35" s="34">
        <v>0.8</v>
      </c>
      <c r="F35" s="13"/>
    </row>
    <row r="36" spans="1:7" x14ac:dyDescent="0.2">
      <c r="A36" s="12"/>
      <c r="E36" t="s">
        <v>46</v>
      </c>
      <c r="F36" s="13" t="s">
        <v>47</v>
      </c>
    </row>
    <row r="37" spans="1:7" x14ac:dyDescent="0.2">
      <c r="A37" s="63" t="s">
        <v>54</v>
      </c>
      <c r="B37" s="64"/>
      <c r="C37" s="64"/>
      <c r="D37" s="64"/>
      <c r="E37" s="44">
        <v>5</v>
      </c>
      <c r="F37" s="38"/>
      <c r="G37" s="52" t="str">
        <f t="shared" ref="G37:G38" si="1">IF(F37&gt;E37,"ERROR EN LA NOTA","")</f>
        <v/>
      </c>
    </row>
    <row r="38" spans="1:7" x14ac:dyDescent="0.2">
      <c r="A38" s="63" t="s">
        <v>55</v>
      </c>
      <c r="B38" s="64"/>
      <c r="C38" s="64"/>
      <c r="D38" s="64"/>
      <c r="E38" s="44">
        <v>5</v>
      </c>
      <c r="F38" s="38"/>
      <c r="G38" s="52" t="str">
        <f t="shared" si="1"/>
        <v/>
      </c>
    </row>
    <row r="39" spans="1:7" x14ac:dyDescent="0.2">
      <c r="A39" s="42"/>
      <c r="B39" s="43"/>
      <c r="C39" s="43"/>
      <c r="D39" s="43"/>
      <c r="E39" s="44"/>
      <c r="F39" s="14"/>
    </row>
    <row r="40" spans="1:7" ht="16" thickBot="1" x14ac:dyDescent="0.25">
      <c r="A40" s="42"/>
      <c r="B40" s="43"/>
      <c r="C40" s="43"/>
      <c r="D40" s="43"/>
      <c r="E40" s="44"/>
      <c r="F40" s="46"/>
    </row>
    <row r="42" spans="1:7" ht="16" thickBot="1" x14ac:dyDescent="0.25"/>
    <row r="43" spans="1:7" ht="19" x14ac:dyDescent="0.25">
      <c r="A43" s="50" t="s">
        <v>56</v>
      </c>
      <c r="B43" s="9">
        <v>0.25</v>
      </c>
      <c r="C43" s="36">
        <f>C44*E44+C51*E51</f>
        <v>0</v>
      </c>
      <c r="D43" s="10"/>
      <c r="E43" s="10"/>
      <c r="F43" s="11"/>
    </row>
    <row r="44" spans="1:7" ht="19" x14ac:dyDescent="0.25">
      <c r="A44" s="51" t="s">
        <v>43</v>
      </c>
      <c r="B44" t="s">
        <v>44</v>
      </c>
      <c r="C44" s="7">
        <f>SUM(F46:F49)-F50</f>
        <v>0</v>
      </c>
      <c r="D44" t="s">
        <v>45</v>
      </c>
      <c r="E44" s="34">
        <v>0.5</v>
      </c>
      <c r="F44" s="13"/>
    </row>
    <row r="45" spans="1:7" x14ac:dyDescent="0.2">
      <c r="A45" s="12"/>
      <c r="E45" t="s">
        <v>46</v>
      </c>
      <c r="F45" s="13" t="s">
        <v>47</v>
      </c>
      <c r="G45" t="s">
        <v>57</v>
      </c>
    </row>
    <row r="46" spans="1:7" x14ac:dyDescent="0.2">
      <c r="A46" s="63" t="s">
        <v>58</v>
      </c>
      <c r="B46" s="64"/>
      <c r="C46" s="64"/>
      <c r="D46" s="64"/>
      <c r="E46" s="44">
        <v>2.5</v>
      </c>
      <c r="F46" s="45"/>
      <c r="G46" s="52" t="str">
        <f t="shared" ref="G46:G49" si="2">IF(F46&gt;E46,"ERROR EN LA NOTA","")</f>
        <v/>
      </c>
    </row>
    <row r="47" spans="1:7" x14ac:dyDescent="0.2">
      <c r="A47" s="63" t="s">
        <v>59</v>
      </c>
      <c r="B47" s="64"/>
      <c r="C47" s="64"/>
      <c r="D47" s="64"/>
      <c r="E47" s="44">
        <v>2.5</v>
      </c>
      <c r="F47" s="45"/>
      <c r="G47" s="52" t="str">
        <f t="shared" si="2"/>
        <v/>
      </c>
    </row>
    <row r="48" spans="1:7" x14ac:dyDescent="0.2">
      <c r="A48" s="42" t="s">
        <v>60</v>
      </c>
      <c r="B48" s="43"/>
      <c r="C48" s="43"/>
      <c r="D48" s="43"/>
      <c r="E48" s="44">
        <v>2.5</v>
      </c>
      <c r="F48" s="45"/>
      <c r="G48" s="52" t="str">
        <f t="shared" si="2"/>
        <v/>
      </c>
    </row>
    <row r="49" spans="1:7" x14ac:dyDescent="0.2">
      <c r="A49" s="42" t="s">
        <v>61</v>
      </c>
      <c r="B49" s="43"/>
      <c r="C49" s="43"/>
      <c r="D49" s="43"/>
      <c r="E49" s="44">
        <v>2.5</v>
      </c>
      <c r="F49" s="45"/>
      <c r="G49" s="52" t="str">
        <f t="shared" si="2"/>
        <v/>
      </c>
    </row>
    <row r="50" spans="1:7" x14ac:dyDescent="0.2">
      <c r="A50" s="53" t="s">
        <v>62</v>
      </c>
      <c r="F50" s="54"/>
    </row>
    <row r="51" spans="1:7" ht="19" x14ac:dyDescent="0.25">
      <c r="A51" s="51" t="s">
        <v>49</v>
      </c>
      <c r="B51" t="s">
        <v>44</v>
      </c>
      <c r="C51" s="7">
        <f>SUM(F53:F55)</f>
        <v>0</v>
      </c>
      <c r="D51" t="s">
        <v>45</v>
      </c>
      <c r="E51" s="34">
        <v>0.5</v>
      </c>
      <c r="F51" s="13"/>
    </row>
    <row r="52" spans="1:7" x14ac:dyDescent="0.2">
      <c r="A52" s="12"/>
      <c r="E52" t="s">
        <v>46</v>
      </c>
      <c r="F52" s="13" t="s">
        <v>47</v>
      </c>
    </row>
    <row r="53" spans="1:7" x14ac:dyDescent="0.2">
      <c r="A53" s="63" t="s">
        <v>63</v>
      </c>
      <c r="B53" s="64"/>
      <c r="C53" s="64"/>
      <c r="D53" s="64"/>
      <c r="E53" s="44">
        <v>2.5</v>
      </c>
      <c r="F53" s="45"/>
      <c r="G53" s="52" t="str">
        <f t="shared" ref="G53:G55" si="3">IF(F53&gt;E53,"ERROR EN LA NOTA","")</f>
        <v/>
      </c>
    </row>
    <row r="54" spans="1:7" x14ac:dyDescent="0.2">
      <c r="A54" s="63" t="s">
        <v>64</v>
      </c>
      <c r="B54" s="64"/>
      <c r="C54" s="64"/>
      <c r="D54" s="64"/>
      <c r="E54" s="44">
        <v>5</v>
      </c>
      <c r="F54" s="45"/>
      <c r="G54" s="52" t="str">
        <f t="shared" si="3"/>
        <v/>
      </c>
    </row>
    <row r="55" spans="1:7" x14ac:dyDescent="0.2">
      <c r="A55" s="42" t="s">
        <v>65</v>
      </c>
      <c r="B55" s="43"/>
      <c r="C55" s="43"/>
      <c r="D55" s="43"/>
      <c r="E55" s="44">
        <v>2.5</v>
      </c>
      <c r="F55" s="45"/>
      <c r="G55" s="52" t="str">
        <f t="shared" si="3"/>
        <v/>
      </c>
    </row>
    <row r="56" spans="1:7" ht="16" thickBot="1" x14ac:dyDescent="0.25">
      <c r="A56" s="42"/>
      <c r="B56" s="43"/>
      <c r="C56" s="43"/>
      <c r="D56" s="43"/>
      <c r="E56" s="44">
        <v>0</v>
      </c>
      <c r="F56" s="46"/>
    </row>
    <row r="58" spans="1:7" ht="16" thickBot="1" x14ac:dyDescent="0.25"/>
    <row r="59" spans="1:7" ht="19" x14ac:dyDescent="0.25">
      <c r="A59" s="50" t="s">
        <v>66</v>
      </c>
      <c r="B59" s="9">
        <v>0.25</v>
      </c>
      <c r="C59" s="36">
        <f>C60</f>
        <v>0</v>
      </c>
      <c r="D59" s="10"/>
      <c r="E59" s="10"/>
      <c r="F59" s="11"/>
    </row>
    <row r="60" spans="1:7" ht="19" x14ac:dyDescent="0.25">
      <c r="A60" s="51" t="s">
        <v>43</v>
      </c>
      <c r="B60" t="s">
        <v>44</v>
      </c>
      <c r="C60" s="7">
        <f>SUM(F62:F66)-F67</f>
        <v>0</v>
      </c>
      <c r="F60" s="13"/>
    </row>
    <row r="61" spans="1:7" x14ac:dyDescent="0.2">
      <c r="A61" s="12"/>
      <c r="E61" t="s">
        <v>46</v>
      </c>
      <c r="F61" s="13" t="s">
        <v>47</v>
      </c>
      <c r="G61" t="s">
        <v>67</v>
      </c>
    </row>
    <row r="62" spans="1:7" x14ac:dyDescent="0.2">
      <c r="A62" s="63" t="s">
        <v>58</v>
      </c>
      <c r="B62" s="64"/>
      <c r="C62" s="64"/>
      <c r="D62" s="64"/>
      <c r="E62" s="44">
        <v>2</v>
      </c>
      <c r="F62" s="45"/>
      <c r="G62" s="52" t="str">
        <f t="shared" ref="G62:G66" si="4">IF(F62&gt;E62,"ERROR EN LA NOTA","")</f>
        <v/>
      </c>
    </row>
    <row r="63" spans="1:7" x14ac:dyDescent="0.2">
      <c r="A63" s="63" t="s">
        <v>59</v>
      </c>
      <c r="B63" s="64"/>
      <c r="C63" s="64"/>
      <c r="D63" s="64"/>
      <c r="E63" s="44">
        <v>2</v>
      </c>
      <c r="F63" s="45"/>
      <c r="G63" s="52" t="str">
        <f t="shared" si="4"/>
        <v/>
      </c>
    </row>
    <row r="64" spans="1:7" x14ac:dyDescent="0.2">
      <c r="A64" s="42" t="s">
        <v>60</v>
      </c>
      <c r="B64" s="43"/>
      <c r="C64" s="43"/>
      <c r="D64" s="43"/>
      <c r="E64" s="44">
        <v>2</v>
      </c>
      <c r="F64" s="45"/>
      <c r="G64" s="52" t="str">
        <f t="shared" si="4"/>
        <v/>
      </c>
    </row>
    <row r="65" spans="1:7" x14ac:dyDescent="0.2">
      <c r="A65" s="42" t="s">
        <v>61</v>
      </c>
      <c r="B65" s="43"/>
      <c r="C65" s="43"/>
      <c r="D65" s="43"/>
      <c r="E65" s="48">
        <v>2</v>
      </c>
      <c r="F65" s="45"/>
      <c r="G65" s="52" t="str">
        <f t="shared" si="4"/>
        <v/>
      </c>
    </row>
    <row r="66" spans="1:7" x14ac:dyDescent="0.2">
      <c r="A66" s="42" t="s">
        <v>68</v>
      </c>
      <c r="B66" s="43"/>
      <c r="C66" s="43"/>
      <c r="D66" s="43"/>
      <c r="E66" s="44">
        <v>2</v>
      </c>
      <c r="F66" s="45"/>
      <c r="G66" s="52" t="str">
        <f t="shared" si="4"/>
        <v/>
      </c>
    </row>
    <row r="67" spans="1:7" ht="16" thickBot="1" x14ac:dyDescent="0.25">
      <c r="A67" s="56" t="s">
        <v>62</v>
      </c>
      <c r="B67" s="43"/>
      <c r="C67" s="43"/>
      <c r="D67" s="43"/>
      <c r="E67" s="47"/>
      <c r="F67" s="55"/>
      <c r="G67" s="52"/>
    </row>
    <row r="68" spans="1:7" x14ac:dyDescent="0.2">
      <c r="A68" s="8" t="s">
        <v>69</v>
      </c>
      <c r="B68" s="10"/>
      <c r="C68" s="10"/>
      <c r="D68" s="10"/>
      <c r="E68" s="10"/>
      <c r="F68" s="10"/>
      <c r="G68" s="11"/>
    </row>
    <row r="69" spans="1:7" ht="16" thickBot="1" x14ac:dyDescent="0.25">
      <c r="A69" s="15" t="s">
        <v>70</v>
      </c>
      <c r="B69" s="16"/>
      <c r="C69" s="16"/>
      <c r="D69" s="16"/>
      <c r="E69" s="16"/>
      <c r="F69" s="16"/>
      <c r="G69" s="39"/>
    </row>
    <row r="70" spans="1:7" x14ac:dyDescent="0.2">
      <c r="A70" t="s">
        <v>71</v>
      </c>
    </row>
    <row r="71" spans="1:7" x14ac:dyDescent="0.2">
      <c r="A71" t="s">
        <v>72</v>
      </c>
    </row>
    <row r="72" spans="1:7" x14ac:dyDescent="0.2">
      <c r="A72" s="40" t="s">
        <v>73</v>
      </c>
    </row>
    <row r="73" spans="1:7" x14ac:dyDescent="0.2">
      <c r="A73" s="40" t="s">
        <v>74</v>
      </c>
    </row>
    <row r="74" spans="1:7" x14ac:dyDescent="0.2">
      <c r="A74" s="42" t="s">
        <v>75</v>
      </c>
    </row>
    <row r="75" spans="1:7" x14ac:dyDescent="0.2">
      <c r="A75" s="42" t="s">
        <v>76</v>
      </c>
    </row>
  </sheetData>
  <mergeCells count="18">
    <mergeCell ref="W9:AA9"/>
    <mergeCell ref="A46:D46"/>
    <mergeCell ref="A47:D47"/>
    <mergeCell ref="A53:D53"/>
    <mergeCell ref="A54:D54"/>
    <mergeCell ref="A22:D22"/>
    <mergeCell ref="A30:D30"/>
    <mergeCell ref="A31:D31"/>
    <mergeCell ref="A37:D37"/>
    <mergeCell ref="A38:D38"/>
    <mergeCell ref="A14:D14"/>
    <mergeCell ref="A15:D15"/>
    <mergeCell ref="A21:D21"/>
    <mergeCell ref="A63:D63"/>
    <mergeCell ref="D2:E2"/>
    <mergeCell ref="H2:K2"/>
    <mergeCell ref="B6:C6"/>
    <mergeCell ref="A62:D62"/>
  </mergeCells>
  <dataValidations count="1">
    <dataValidation type="list" allowBlank="1" showInputMessage="1" showErrorMessage="1" sqref="H2" xr:uid="{E8F14358-0901-4E99-97C8-9CC2B977192D}">
      <formula1>$T$2:$T$6</formula1>
    </dataValidation>
  </dataValidations>
  <hyperlinks>
    <hyperlink ref="M2" location="PORTADA!A1" display="PORTADA" xr:uid="{D381EB95-220A-4ADC-A097-AE4AEB13A3C2}"/>
  </hyperlinks>
  <pageMargins left="0.7" right="0.7" top="0.75" bottom="0.75" header="0.3" footer="0.3"/>
  <pageSetup paperSize="9" scale="3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23AD91B89D1D24492668F1DFEE428CB" ma:contentTypeVersion="3" ma:contentTypeDescription="Crear nuevo documento." ma:contentTypeScope="" ma:versionID="53f333f0e6783d5639e3cd8525c98bdf">
  <xsd:schema xmlns:xsd="http://www.w3.org/2001/XMLSchema" xmlns:xs="http://www.w3.org/2001/XMLSchema" xmlns:p="http://schemas.microsoft.com/office/2006/metadata/properties" xmlns:ns2="581c4554-7922-480a-af43-d628ddab1ea5" targetNamespace="http://schemas.microsoft.com/office/2006/metadata/properties" ma:root="true" ma:fieldsID="a0e4ef38c86d9269c0cd15e29e87a001" ns2:_="">
    <xsd:import namespace="581c4554-7922-480a-af43-d628ddab1e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1c4554-7922-480a-af43-d628ddab1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4B711F-6E7C-4356-966A-806F0EC454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FF399B-50CC-4A01-938F-B14512C7BD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1c4554-7922-480a-af43-d628ddab1e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OP-PLANTILLA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 lopez g</dc:creator>
  <cp:keywords/>
  <dc:description/>
  <cp:lastModifiedBy>LUIS GARCIA ORBANEJA</cp:lastModifiedBy>
  <cp:revision/>
  <dcterms:created xsi:type="dcterms:W3CDTF">2023-06-15T11:25:10Z</dcterms:created>
  <dcterms:modified xsi:type="dcterms:W3CDTF">2024-07-02T20:11:38Z</dcterms:modified>
  <cp:category/>
  <cp:contentStatus/>
</cp:coreProperties>
</file>